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385" activeTab="0"/>
  </bookViews>
  <sheets>
    <sheet name="USR area A-B-D-E" sheetId="1" r:id="rId1"/>
    <sheet name="Amb 5 area ABC" sheetId="2" r:id="rId2"/>
    <sheet name="Amb 6 area ABC" sheetId="3" r:id="rId3"/>
    <sheet name="Amb 7 area ABC" sheetId="4" r:id="rId4"/>
    <sheet name="Amb 8 area ABC" sheetId="5" r:id="rId5"/>
  </sheets>
  <definedNames/>
  <calcPr fullCalcOnLoad="1"/>
</workbook>
</file>

<file path=xl/sharedStrings.xml><?xml version="1.0" encoding="utf-8"?>
<sst xmlns="http://schemas.openxmlformats.org/spreadsheetml/2006/main" count="209" uniqueCount="63">
  <si>
    <t>n.</t>
  </si>
  <si>
    <t>COGNOME</t>
  </si>
  <si>
    <t>NOME</t>
  </si>
  <si>
    <t>AREA</t>
  </si>
  <si>
    <t>Cult.</t>
  </si>
  <si>
    <t>Scient.</t>
  </si>
  <si>
    <t>Profess.</t>
  </si>
  <si>
    <t>TOT. TITOLI</t>
  </si>
  <si>
    <t>SEDE RICHIESTA</t>
  </si>
  <si>
    <t>Motiv.        Profess</t>
  </si>
  <si>
    <t>Capac.      Relaz.</t>
  </si>
  <si>
    <t>TOT. COLLOQUIO</t>
  </si>
  <si>
    <t>Compet.     Aree</t>
  </si>
  <si>
    <t>TOTALE GENERALE</t>
  </si>
  <si>
    <t>Punt.agg Comp. Aree</t>
  </si>
  <si>
    <t xml:space="preserve">T I T O L I </t>
  </si>
  <si>
    <t>C O L L O Q U I O</t>
  </si>
  <si>
    <t>ATZENI</t>
  </si>
  <si>
    <t>CHESSA</t>
  </si>
  <si>
    <t>COGOTTI</t>
  </si>
  <si>
    <t>CONTINI</t>
  </si>
  <si>
    <t>FARA</t>
  </si>
  <si>
    <t>MAIORANO</t>
  </si>
  <si>
    <t>MELONI</t>
  </si>
  <si>
    <t>SINI</t>
  </si>
  <si>
    <t>USR</t>
  </si>
  <si>
    <t>AMB 5</t>
  </si>
  <si>
    <t>AMB 6</t>
  </si>
  <si>
    <t>AMB 7</t>
  </si>
  <si>
    <t>AMB 8</t>
  </si>
  <si>
    <t>A/B/C</t>
  </si>
  <si>
    <t>F.to LA COMMISSIONE</t>
  </si>
  <si>
    <t>MARONGIU</t>
  </si>
  <si>
    <t>ABDE</t>
  </si>
  <si>
    <t>ABC</t>
  </si>
  <si>
    <t>Cagliari, 21 luglio 2014</t>
  </si>
  <si>
    <t>CAPPAI</t>
  </si>
  <si>
    <t>LOREDANA</t>
  </si>
  <si>
    <t>LOI</t>
  </si>
  <si>
    <t>MARIA PAOLA</t>
  </si>
  <si>
    <t>PATRIZIA</t>
  </si>
  <si>
    <t>ABE</t>
  </si>
  <si>
    <t>AD</t>
  </si>
  <si>
    <t>CARLA</t>
  </si>
  <si>
    <t>STEFANO</t>
  </si>
  <si>
    <t>MARIA ANTONIETTA</t>
  </si>
  <si>
    <t>MARIAROSARIA</t>
  </si>
  <si>
    <t>MARIA ELISABETTA</t>
  </si>
  <si>
    <t>ASSEGNAZIONI DIRIGENTI SCOLASTICI E DOCENTI - ATTUAZIONE AUTONOMIA SCOLASTICA. LEGGE 448/98 - ANNO SCOLASTICO  2014/2015.             GRADUATORIA CANDIDATI USR CAGLIARI - AREA  A/B/D/E</t>
  </si>
  <si>
    <t>ASSEGNAZIONI DIRIGENTI SCOLASTICI E DOCENTI - ATTUAZIONE AUTONOMIA SCOLASTICA. LEGGE 448/98 - ANNO SCOLASTICO  2014/2015. GRADUATORIA CANDIDATI AMBITO 5 CAGLIARI - AREA  A/B/C</t>
  </si>
  <si>
    <t>C A N D I D A T O</t>
  </si>
  <si>
    <t>ASSEGNAZIONI DIRIGENTI SCOLASTICI E DOCENTI - ATTUAZIONE AUTONOMIA SCOLASTICA. LEGGE 448/98 - ANNO SCOLASTICO  2014/2015.            GRADUATORIA CANDIDATI AMBITO 6 SASSARI - AREA  A/B/C</t>
  </si>
  <si>
    <t>PORCU</t>
  </si>
  <si>
    <t>GIUSEPPE</t>
  </si>
  <si>
    <t>ASSEGNAZIONI DIRIGENTI SCOLASTICI E DOCENTI - ATTUAZIONE AUTONOMIA SCOLASTICA. LEGGE 448/98 - ANNO SCOLASTICO  2014/2015.           GRADUATORIA CANDIDATI AMBITO 7 NUORO - AREA  A/B/C</t>
  </si>
  <si>
    <t>MARIA BONARIA</t>
  </si>
  <si>
    <t>ASSEGNAZIONI DIRIGENTI SCOLASTICI E DOCENTI - ATTUAZIONE AUTONOMIA SCOLASTICA. LEGGE 448/98 - ANNO SCOLASTICO  2014/2015.                GRADUATORIA CANDIDATI AMBITO 8 ORISTANO - AREA  A/B/C</t>
  </si>
  <si>
    <t>EMILIO</t>
  </si>
  <si>
    <t>ASSENTE</t>
  </si>
  <si>
    <t xml:space="preserve">SANNA </t>
  </si>
  <si>
    <t>PIERA</t>
  </si>
  <si>
    <t>Firma autografa sostituita a mezzo stampa</t>
  </si>
  <si>
    <t>ai sensi dell’art. 3, comma 2, del D.lgs. 39/93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</si>
</sst>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39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2" fontId="3" fillId="0" borderId="0" xfId="0" applyNumberFormat="1" applyFont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/>
    </xf>
    <xf numFmtId="164" fontId="2" fillId="0" borderId="18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wrapText="1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1" xfId="0" applyFont="1" applyBorder="1" applyAlignment="1">
      <alignment wrapText="1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164" fontId="2" fillId="0" borderId="10" xfId="0" applyNumberFormat="1" applyFont="1" applyBorder="1" applyAlignment="1">
      <alignment horizontal="center"/>
    </xf>
    <xf numFmtId="0" fontId="4" fillId="0" borderId="16" xfId="0" applyFont="1" applyBorder="1" applyAlignment="1">
      <alignment vertical="center" wrapText="1"/>
    </xf>
    <xf numFmtId="164" fontId="2" fillId="0" borderId="21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0" fontId="3" fillId="0" borderId="26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7" xfId="0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2" fontId="4" fillId="0" borderId="27" xfId="0" applyNumberFormat="1" applyFont="1" applyBorder="1" applyAlignment="1">
      <alignment horizontal="center" vertical="center" wrapText="1"/>
    </xf>
    <xf numFmtId="2" fontId="4" fillId="0" borderId="28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2" fontId="4" fillId="0" borderId="30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2" fontId="4" fillId="0" borderId="24" xfId="0" applyNumberFormat="1" applyFont="1" applyBorder="1" applyAlignment="1">
      <alignment horizontal="center" vertical="center" wrapText="1"/>
    </xf>
    <xf numFmtId="2" fontId="4" fillId="0" borderId="25" xfId="0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vertical="center" wrapText="1"/>
    </xf>
    <xf numFmtId="0" fontId="4" fillId="0" borderId="22" xfId="0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2" fontId="2" fillId="0" borderId="32" xfId="0" applyNumberFormat="1" applyFont="1" applyBorder="1" applyAlignment="1">
      <alignment horizontal="center"/>
    </xf>
    <xf numFmtId="2" fontId="2" fillId="0" borderId="33" xfId="0" applyNumberFormat="1" applyFont="1" applyBorder="1" applyAlignment="1">
      <alignment horizontal="center"/>
    </xf>
    <xf numFmtId="2" fontId="2" fillId="0" borderId="34" xfId="0" applyNumberFormat="1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164" fontId="2" fillId="0" borderId="19" xfId="0" applyNumberFormat="1" applyFont="1" applyBorder="1" applyAlignment="1">
      <alignment horizontal="center"/>
    </xf>
    <xf numFmtId="164" fontId="2" fillId="0" borderId="38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39" xfId="0" applyNumberFormat="1" applyFont="1" applyBorder="1" applyAlignment="1">
      <alignment horizontal="center"/>
    </xf>
    <xf numFmtId="164" fontId="2" fillId="0" borderId="20" xfId="0" applyNumberFormat="1" applyFont="1" applyBorder="1" applyAlignment="1">
      <alignment horizontal="center"/>
    </xf>
    <xf numFmtId="164" fontId="2" fillId="0" borderId="29" xfId="0" applyNumberFormat="1" applyFont="1" applyBorder="1" applyAlignment="1">
      <alignment horizontal="center"/>
    </xf>
    <xf numFmtId="0" fontId="2" fillId="0" borderId="17" xfId="0" applyFont="1" applyBorder="1" applyAlignment="1">
      <alignment vertical="center" wrapText="1"/>
    </xf>
    <xf numFmtId="0" fontId="4" fillId="0" borderId="40" xfId="0" applyFont="1" applyBorder="1" applyAlignment="1">
      <alignment vertical="center" wrapText="1"/>
    </xf>
    <xf numFmtId="2" fontId="4" fillId="0" borderId="41" xfId="0" applyNumberFormat="1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39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2" fontId="2" fillId="0" borderId="42" xfId="0" applyNumberFormat="1" applyFont="1" applyBorder="1" applyAlignment="1">
      <alignment horizontal="center"/>
    </xf>
    <xf numFmtId="2" fontId="2" fillId="0" borderId="43" xfId="0" applyNumberFormat="1" applyFont="1" applyBorder="1" applyAlignment="1">
      <alignment horizontal="center"/>
    </xf>
    <xf numFmtId="2" fontId="2" fillId="0" borderId="44" xfId="0" applyNumberFormat="1" applyFont="1" applyBorder="1" applyAlignment="1">
      <alignment horizont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2" fillId="0" borderId="38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/>
    </xf>
    <xf numFmtId="0" fontId="3" fillId="0" borderId="48" xfId="0" applyFont="1" applyBorder="1" applyAlignment="1">
      <alignment wrapText="1"/>
    </xf>
    <xf numFmtId="164" fontId="2" fillId="0" borderId="48" xfId="0" applyNumberFormat="1" applyFont="1" applyBorder="1" applyAlignment="1">
      <alignment horizontal="center"/>
    </xf>
    <xf numFmtId="0" fontId="2" fillId="0" borderId="48" xfId="0" applyNumberFormat="1" applyFont="1" applyBorder="1" applyAlignment="1">
      <alignment horizontal="center"/>
    </xf>
    <xf numFmtId="164" fontId="2" fillId="0" borderId="47" xfId="0" applyNumberFormat="1" applyFont="1" applyBorder="1" applyAlignment="1">
      <alignment horizontal="center"/>
    </xf>
    <xf numFmtId="164" fontId="2" fillId="0" borderId="49" xfId="0" applyNumberFormat="1" applyFont="1" applyBorder="1" applyAlignment="1">
      <alignment horizontal="center"/>
    </xf>
    <xf numFmtId="0" fontId="2" fillId="0" borderId="49" xfId="0" applyNumberFormat="1" applyFont="1" applyBorder="1" applyAlignment="1">
      <alignment horizont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2" fontId="2" fillId="0" borderId="5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2" fontId="4" fillId="0" borderId="40" xfId="0" applyNumberFormat="1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164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50" xfId="0" applyNumberFormat="1" applyFont="1" applyBorder="1" applyAlignment="1">
      <alignment horizontal="center"/>
    </xf>
    <xf numFmtId="2" fontId="2" fillId="0" borderId="51" xfId="0" applyNumberFormat="1" applyFont="1" applyBorder="1" applyAlignment="1">
      <alignment horizontal="center"/>
    </xf>
    <xf numFmtId="2" fontId="2" fillId="0" borderId="52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25" xfId="0" applyFont="1" applyBorder="1" applyAlignment="1">
      <alignment wrapText="1"/>
    </xf>
    <xf numFmtId="164" fontId="2" fillId="0" borderId="25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2" fontId="2" fillId="0" borderId="22" xfId="0" applyNumberFormat="1" applyFont="1" applyBorder="1" applyAlignment="1">
      <alignment horizontal="center"/>
    </xf>
    <xf numFmtId="164" fontId="2" fillId="0" borderId="24" xfId="0" applyNumberFormat="1" applyFont="1" applyBorder="1" applyAlignment="1">
      <alignment horizontal="center"/>
    </xf>
    <xf numFmtId="164" fontId="2" fillId="0" borderId="30" xfId="0" applyNumberFormat="1" applyFont="1" applyBorder="1" applyAlignment="1">
      <alignment horizontal="center"/>
    </xf>
    <xf numFmtId="2" fontId="2" fillId="0" borderId="26" xfId="0" applyNumberFormat="1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2" fontId="2" fillId="0" borderId="55" xfId="0" applyNumberFormat="1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57" xfId="0" applyFont="1" applyBorder="1" applyAlignment="1">
      <alignment/>
    </xf>
    <xf numFmtId="0" fontId="3" fillId="0" borderId="57" xfId="0" applyFont="1" applyBorder="1" applyAlignment="1">
      <alignment wrapText="1"/>
    </xf>
    <xf numFmtId="0" fontId="3" fillId="0" borderId="58" xfId="0" applyFont="1" applyBorder="1" applyAlignment="1">
      <alignment horizontal="center"/>
    </xf>
    <xf numFmtId="164" fontId="2" fillId="0" borderId="56" xfId="0" applyNumberFormat="1" applyFont="1" applyBorder="1" applyAlignment="1">
      <alignment horizontal="center"/>
    </xf>
    <xf numFmtId="164" fontId="2" fillId="0" borderId="57" xfId="0" applyNumberFormat="1" applyFont="1" applyBorder="1" applyAlignment="1">
      <alignment horizontal="center"/>
    </xf>
    <xf numFmtId="164" fontId="2" fillId="0" borderId="59" xfId="0" applyNumberFormat="1" applyFont="1" applyBorder="1" applyAlignment="1">
      <alignment horizontal="center"/>
    </xf>
    <xf numFmtId="0" fontId="2" fillId="0" borderId="60" xfId="0" applyNumberFormat="1" applyFont="1" applyBorder="1" applyAlignment="1">
      <alignment horizontal="center"/>
    </xf>
    <xf numFmtId="0" fontId="2" fillId="0" borderId="57" xfId="0" applyNumberFormat="1" applyFont="1" applyBorder="1" applyAlignment="1">
      <alignment horizontal="center"/>
    </xf>
    <xf numFmtId="0" fontId="2" fillId="0" borderId="58" xfId="0" applyNumberFormat="1" applyFont="1" applyBorder="1" applyAlignment="1">
      <alignment horizontal="center"/>
    </xf>
    <xf numFmtId="2" fontId="2" fillId="0" borderId="61" xfId="0" applyNumberFormat="1" applyFont="1" applyBorder="1" applyAlignment="1">
      <alignment horizontal="center"/>
    </xf>
    <xf numFmtId="0" fontId="2" fillId="0" borderId="54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PageLayoutView="0" workbookViewId="0" topLeftCell="A1">
      <selection activeCell="O30" sqref="O30"/>
    </sheetView>
  </sheetViews>
  <sheetFormatPr defaultColWidth="9.140625" defaultRowHeight="12.75"/>
  <cols>
    <col min="1" max="1" width="4.57421875" style="4" customWidth="1"/>
    <col min="2" max="2" width="13.7109375" style="1" customWidth="1"/>
    <col min="3" max="3" width="17.57421875" style="5" bestFit="1" customWidth="1"/>
    <col min="4" max="4" width="9.00390625" style="1" bestFit="1" customWidth="1"/>
    <col min="5" max="5" width="5.140625" style="1" bestFit="1" customWidth="1"/>
    <col min="6" max="6" width="4.57421875" style="6" bestFit="1" customWidth="1"/>
    <col min="7" max="7" width="6.28125" style="6" bestFit="1" customWidth="1"/>
    <col min="8" max="8" width="7.7109375" style="6" bestFit="1" customWidth="1"/>
    <col min="9" max="9" width="10.00390625" style="6" bestFit="1" customWidth="1"/>
    <col min="10" max="10" width="7.140625" style="4" bestFit="1" customWidth="1"/>
    <col min="11" max="11" width="6.57421875" style="4" bestFit="1" customWidth="1"/>
    <col min="12" max="12" width="8.57421875" style="4" bestFit="1" customWidth="1"/>
    <col min="13" max="13" width="8.00390625" style="4" bestFit="1" customWidth="1"/>
    <col min="14" max="14" width="10.421875" style="4" customWidth="1"/>
    <col min="15" max="15" width="8.7109375" style="12" customWidth="1"/>
    <col min="16" max="16" width="9.140625" style="1" hidden="1" customWidth="1"/>
    <col min="17" max="16384" width="9.140625" style="1" customWidth="1"/>
  </cols>
  <sheetData>
    <row r="1" spans="1:16" ht="12" customHeight="1">
      <c r="A1" s="138" t="s">
        <v>48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40"/>
    </row>
    <row r="2" spans="1:16" ht="54" customHeight="1" thickBot="1">
      <c r="A2" s="141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3"/>
    </row>
    <row r="3" spans="1:16" ht="36.75" customHeight="1" thickBot="1">
      <c r="A3" s="135" t="s">
        <v>50</v>
      </c>
      <c r="B3" s="136"/>
      <c r="C3" s="136"/>
      <c r="D3" s="136"/>
      <c r="E3" s="137"/>
      <c r="F3" s="135" t="s">
        <v>15</v>
      </c>
      <c r="G3" s="136"/>
      <c r="H3" s="136"/>
      <c r="I3" s="137"/>
      <c r="J3" s="135" t="s">
        <v>16</v>
      </c>
      <c r="K3" s="136"/>
      <c r="L3" s="136"/>
      <c r="M3" s="136"/>
      <c r="N3" s="137"/>
      <c r="O3" s="67"/>
      <c r="P3" s="17"/>
    </row>
    <row r="4" spans="1:16" ht="42" customHeight="1" thickBot="1">
      <c r="A4" s="9" t="s">
        <v>0</v>
      </c>
      <c r="B4" s="10" t="s">
        <v>1</v>
      </c>
      <c r="C4" s="10" t="s">
        <v>2</v>
      </c>
      <c r="D4" s="10" t="s">
        <v>8</v>
      </c>
      <c r="E4" s="11" t="s">
        <v>3</v>
      </c>
      <c r="F4" s="69" t="s">
        <v>4</v>
      </c>
      <c r="G4" s="37" t="s">
        <v>5</v>
      </c>
      <c r="H4" s="37" t="s">
        <v>6</v>
      </c>
      <c r="I4" s="38" t="s">
        <v>7</v>
      </c>
      <c r="J4" s="30" t="s">
        <v>9</v>
      </c>
      <c r="K4" s="42" t="s">
        <v>10</v>
      </c>
      <c r="L4" s="42" t="s">
        <v>12</v>
      </c>
      <c r="M4" s="42" t="s">
        <v>14</v>
      </c>
      <c r="N4" s="45" t="s">
        <v>11</v>
      </c>
      <c r="O4" s="34" t="s">
        <v>13</v>
      </c>
      <c r="P4" s="17"/>
    </row>
    <row r="5" spans="1:16" ht="3" customHeight="1" thickBot="1">
      <c r="A5" s="30"/>
      <c r="B5" s="31"/>
      <c r="C5" s="31"/>
      <c r="D5" s="31"/>
      <c r="E5" s="68"/>
      <c r="F5" s="47"/>
      <c r="G5" s="48"/>
      <c r="H5" s="48"/>
      <c r="I5" s="45"/>
      <c r="J5" s="30"/>
      <c r="K5" s="42"/>
      <c r="L5" s="54"/>
      <c r="M5" s="53"/>
      <c r="N5" s="45"/>
      <c r="O5" s="46"/>
      <c r="P5" s="32"/>
    </row>
    <row r="6" spans="1:16" s="8" customFormat="1" ht="12">
      <c r="A6" s="19">
        <v>1</v>
      </c>
      <c r="B6" s="20" t="s">
        <v>23</v>
      </c>
      <c r="C6" s="21" t="s">
        <v>44</v>
      </c>
      <c r="D6" s="20" t="s">
        <v>25</v>
      </c>
      <c r="E6" s="58" t="s">
        <v>33</v>
      </c>
      <c r="F6" s="61">
        <v>1.5</v>
      </c>
      <c r="G6" s="18">
        <v>3.8</v>
      </c>
      <c r="H6" s="18">
        <v>13.5</v>
      </c>
      <c r="I6" s="62">
        <f aca="true" t="shared" si="0" ref="I6:I13">SUM(F6:H6)</f>
        <v>18.8</v>
      </c>
      <c r="J6" s="71">
        <v>10</v>
      </c>
      <c r="K6" s="72">
        <v>10</v>
      </c>
      <c r="L6" s="72">
        <v>38</v>
      </c>
      <c r="M6" s="72">
        <v>12</v>
      </c>
      <c r="N6" s="73">
        <f aca="true" t="shared" si="1" ref="N6:N11">J6+K6+L6+M6</f>
        <v>70</v>
      </c>
      <c r="O6" s="79">
        <f aca="true" t="shared" si="2" ref="O6:O11">I6+N6</f>
        <v>88.8</v>
      </c>
      <c r="P6" s="93"/>
    </row>
    <row r="7" spans="1:16" ht="12">
      <c r="A7" s="7">
        <v>2</v>
      </c>
      <c r="B7" s="2" t="s">
        <v>19</v>
      </c>
      <c r="C7" s="3" t="s">
        <v>47</v>
      </c>
      <c r="D7" s="2" t="s">
        <v>25</v>
      </c>
      <c r="E7" s="59" t="s">
        <v>33</v>
      </c>
      <c r="F7" s="63">
        <v>5.5</v>
      </c>
      <c r="G7" s="27">
        <v>0.4</v>
      </c>
      <c r="H7" s="27">
        <v>10</v>
      </c>
      <c r="I7" s="64">
        <f>SUM(F7:H7)</f>
        <v>15.9</v>
      </c>
      <c r="J7" s="71">
        <v>10</v>
      </c>
      <c r="K7" s="72">
        <v>10</v>
      </c>
      <c r="L7" s="72">
        <v>34</v>
      </c>
      <c r="M7" s="72">
        <v>12</v>
      </c>
      <c r="N7" s="73">
        <f t="shared" si="1"/>
        <v>66</v>
      </c>
      <c r="O7" s="80">
        <f t="shared" si="2"/>
        <v>81.9</v>
      </c>
      <c r="P7" s="94"/>
    </row>
    <row r="8" spans="1:16" ht="12">
      <c r="A8" s="7">
        <v>3</v>
      </c>
      <c r="B8" s="2" t="s">
        <v>22</v>
      </c>
      <c r="C8" s="3" t="s">
        <v>46</v>
      </c>
      <c r="D8" s="2" t="s">
        <v>25</v>
      </c>
      <c r="E8" s="59" t="s">
        <v>33</v>
      </c>
      <c r="F8" s="63">
        <v>2</v>
      </c>
      <c r="G8" s="27">
        <v>1.4</v>
      </c>
      <c r="H8" s="27">
        <v>9.5</v>
      </c>
      <c r="I8" s="64">
        <f>SUM(F8:H8)</f>
        <v>12.9</v>
      </c>
      <c r="J8" s="71">
        <v>10</v>
      </c>
      <c r="K8" s="72">
        <v>10</v>
      </c>
      <c r="L8" s="72">
        <v>30</v>
      </c>
      <c r="M8" s="72">
        <v>10</v>
      </c>
      <c r="N8" s="73">
        <f t="shared" si="1"/>
        <v>60</v>
      </c>
      <c r="O8" s="80">
        <f t="shared" si="2"/>
        <v>72.9</v>
      </c>
      <c r="P8" s="94"/>
    </row>
    <row r="9" spans="1:16" ht="12">
      <c r="A9" s="7">
        <v>4</v>
      </c>
      <c r="B9" s="2" t="s">
        <v>32</v>
      </c>
      <c r="C9" s="3" t="s">
        <v>45</v>
      </c>
      <c r="D9" s="2" t="s">
        <v>25</v>
      </c>
      <c r="E9" s="59" t="s">
        <v>33</v>
      </c>
      <c r="F9" s="63">
        <v>3.5</v>
      </c>
      <c r="G9" s="27">
        <v>1.6</v>
      </c>
      <c r="H9" s="27">
        <v>4.5</v>
      </c>
      <c r="I9" s="64">
        <f t="shared" si="0"/>
        <v>9.6</v>
      </c>
      <c r="J9" s="71">
        <v>8</v>
      </c>
      <c r="K9" s="72">
        <v>8</v>
      </c>
      <c r="L9" s="72">
        <v>28</v>
      </c>
      <c r="M9" s="72">
        <v>8</v>
      </c>
      <c r="N9" s="73">
        <f t="shared" si="1"/>
        <v>52</v>
      </c>
      <c r="O9" s="80">
        <f t="shared" si="2"/>
        <v>61.6</v>
      </c>
      <c r="P9" s="94"/>
    </row>
    <row r="10" spans="1:16" ht="12">
      <c r="A10" s="85">
        <v>5</v>
      </c>
      <c r="B10" s="86" t="s">
        <v>38</v>
      </c>
      <c r="C10" s="87" t="s">
        <v>40</v>
      </c>
      <c r="D10" s="2" t="s">
        <v>25</v>
      </c>
      <c r="E10" s="59" t="s">
        <v>33</v>
      </c>
      <c r="F10" s="90">
        <v>3.5</v>
      </c>
      <c r="G10" s="88">
        <v>0.2</v>
      </c>
      <c r="H10" s="88">
        <v>4</v>
      </c>
      <c r="I10" s="91">
        <f>SUM(F10:H10)</f>
        <v>7.7</v>
      </c>
      <c r="J10" s="71">
        <v>10</v>
      </c>
      <c r="K10" s="72">
        <v>10</v>
      </c>
      <c r="L10" s="72">
        <v>26</v>
      </c>
      <c r="M10" s="72">
        <v>6</v>
      </c>
      <c r="N10" s="73">
        <f t="shared" si="1"/>
        <v>52</v>
      </c>
      <c r="O10" s="96">
        <f t="shared" si="2"/>
        <v>59.7</v>
      </c>
      <c r="P10" s="94"/>
    </row>
    <row r="11" spans="1:16" ht="12">
      <c r="A11" s="85">
        <v>6</v>
      </c>
      <c r="B11" s="86" t="s">
        <v>59</v>
      </c>
      <c r="C11" s="87" t="s">
        <v>60</v>
      </c>
      <c r="D11" s="2" t="s">
        <v>25</v>
      </c>
      <c r="E11" s="59" t="s">
        <v>41</v>
      </c>
      <c r="F11" s="27">
        <v>5</v>
      </c>
      <c r="G11" s="27">
        <v>0</v>
      </c>
      <c r="H11" s="27">
        <v>1</v>
      </c>
      <c r="I11" s="27">
        <f>SUM(F11:H11)</f>
        <v>6</v>
      </c>
      <c r="J11" s="71">
        <v>10</v>
      </c>
      <c r="K11" s="89">
        <v>8</v>
      </c>
      <c r="L11" s="89">
        <v>28</v>
      </c>
      <c r="M11" s="89">
        <v>4</v>
      </c>
      <c r="N11" s="92">
        <f t="shared" si="1"/>
        <v>50</v>
      </c>
      <c r="O11" s="96">
        <f t="shared" si="2"/>
        <v>56</v>
      </c>
      <c r="P11" s="94"/>
    </row>
    <row r="12" spans="1:16" ht="12">
      <c r="A12" s="7">
        <v>7</v>
      </c>
      <c r="B12" s="2" t="s">
        <v>36</v>
      </c>
      <c r="C12" s="3" t="s">
        <v>37</v>
      </c>
      <c r="D12" s="2" t="s">
        <v>25</v>
      </c>
      <c r="E12" s="59" t="s">
        <v>33</v>
      </c>
      <c r="F12" s="63">
        <v>2.5</v>
      </c>
      <c r="G12" s="27">
        <v>0</v>
      </c>
      <c r="H12" s="27">
        <v>9</v>
      </c>
      <c r="I12" s="64">
        <f t="shared" si="0"/>
        <v>11.5</v>
      </c>
      <c r="J12" s="71"/>
      <c r="K12" s="72"/>
      <c r="L12" s="72"/>
      <c r="M12" s="72"/>
      <c r="N12" s="73" t="s">
        <v>58</v>
      </c>
      <c r="O12" s="80"/>
      <c r="P12" s="94"/>
    </row>
    <row r="13" spans="1:16" ht="12.75" thickBot="1">
      <c r="A13" s="22">
        <v>8</v>
      </c>
      <c r="B13" s="23" t="s">
        <v>38</v>
      </c>
      <c r="C13" s="24" t="s">
        <v>39</v>
      </c>
      <c r="D13" s="23" t="s">
        <v>25</v>
      </c>
      <c r="E13" s="60" t="s">
        <v>42</v>
      </c>
      <c r="F13" s="65">
        <v>2.5</v>
      </c>
      <c r="G13" s="29">
        <v>0.7</v>
      </c>
      <c r="H13" s="29">
        <v>3</v>
      </c>
      <c r="I13" s="66">
        <f t="shared" si="0"/>
        <v>6.2</v>
      </c>
      <c r="J13" s="74"/>
      <c r="K13" s="75"/>
      <c r="L13" s="75"/>
      <c r="M13" s="75"/>
      <c r="N13" s="76" t="s">
        <v>58</v>
      </c>
      <c r="O13" s="81"/>
      <c r="P13" s="95"/>
    </row>
    <row r="16" spans="2:12" ht="12">
      <c r="B16" s="1" t="s">
        <v>35</v>
      </c>
      <c r="L16" s="4" t="s">
        <v>31</v>
      </c>
    </row>
    <row r="18" spans="10:12" ht="12">
      <c r="J18" s="6"/>
      <c r="L18" s="4" t="s">
        <v>61</v>
      </c>
    </row>
    <row r="19" spans="10:12" ht="12">
      <c r="J19" s="6"/>
      <c r="L19" s="4" t="s">
        <v>62</v>
      </c>
    </row>
    <row r="20" ht="12">
      <c r="N20" s="1"/>
    </row>
  </sheetData>
  <sheetProtection/>
  <mergeCells count="4">
    <mergeCell ref="F3:I3"/>
    <mergeCell ref="A1:P2"/>
    <mergeCell ref="J3:N3"/>
    <mergeCell ref="A3:E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1">
      <selection activeCell="J16" sqref="J16:N18"/>
    </sheetView>
  </sheetViews>
  <sheetFormatPr defaultColWidth="9.140625" defaultRowHeight="12.75"/>
  <cols>
    <col min="1" max="1" width="4.57421875" style="4" customWidth="1"/>
    <col min="2" max="2" width="12.57421875" style="1" bestFit="1" customWidth="1"/>
    <col min="3" max="3" width="16.57421875" style="5" customWidth="1"/>
    <col min="4" max="4" width="9.00390625" style="1" bestFit="1" customWidth="1"/>
    <col min="5" max="5" width="5.140625" style="1" bestFit="1" customWidth="1"/>
    <col min="6" max="6" width="4.57421875" style="6" bestFit="1" customWidth="1"/>
    <col min="7" max="7" width="6.28125" style="6" bestFit="1" customWidth="1"/>
    <col min="8" max="8" width="7.7109375" style="6" bestFit="1" customWidth="1"/>
    <col min="9" max="9" width="9.28125" style="6" customWidth="1"/>
    <col min="10" max="10" width="7.28125" style="4" bestFit="1" customWidth="1"/>
    <col min="11" max="11" width="6.140625" style="4" bestFit="1" customWidth="1"/>
    <col min="12" max="12" width="7.7109375" style="1" bestFit="1" customWidth="1"/>
    <col min="13" max="13" width="8.140625" style="1" customWidth="1"/>
    <col min="14" max="14" width="9.8515625" style="1" customWidth="1"/>
    <col min="15" max="15" width="9.00390625" style="12" customWidth="1"/>
    <col min="16" max="16384" width="9.140625" style="1" customWidth="1"/>
  </cols>
  <sheetData>
    <row r="1" spans="1:15" ht="12" customHeight="1">
      <c r="A1" s="138" t="s">
        <v>49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40"/>
    </row>
    <row r="2" spans="1:15" ht="54" customHeight="1" thickBot="1">
      <c r="A2" s="141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3"/>
    </row>
    <row r="3" spans="1:15" ht="35.25" customHeight="1" thickBot="1">
      <c r="A3" s="135" t="s">
        <v>50</v>
      </c>
      <c r="B3" s="136"/>
      <c r="C3" s="136"/>
      <c r="D3" s="136"/>
      <c r="E3" s="137"/>
      <c r="F3" s="135" t="s">
        <v>15</v>
      </c>
      <c r="G3" s="136"/>
      <c r="H3" s="136"/>
      <c r="I3" s="137"/>
      <c r="J3" s="135" t="s">
        <v>16</v>
      </c>
      <c r="K3" s="136"/>
      <c r="L3" s="136"/>
      <c r="M3" s="136"/>
      <c r="N3" s="137"/>
      <c r="O3" s="78"/>
    </row>
    <row r="4" spans="1:15" ht="42" customHeight="1" thickBot="1">
      <c r="A4" s="9" t="s">
        <v>0</v>
      </c>
      <c r="B4" s="10" t="s">
        <v>1</v>
      </c>
      <c r="C4" s="10" t="s">
        <v>2</v>
      </c>
      <c r="D4" s="10" t="s">
        <v>8</v>
      </c>
      <c r="E4" s="11" t="s">
        <v>3</v>
      </c>
      <c r="F4" s="16" t="s">
        <v>4</v>
      </c>
      <c r="G4" s="14" t="s">
        <v>5</v>
      </c>
      <c r="H4" s="14" t="s">
        <v>6</v>
      </c>
      <c r="I4" s="15" t="s">
        <v>7</v>
      </c>
      <c r="J4" s="30" t="s">
        <v>9</v>
      </c>
      <c r="K4" s="42" t="s">
        <v>10</v>
      </c>
      <c r="L4" s="42" t="s">
        <v>12</v>
      </c>
      <c r="M4" s="42" t="s">
        <v>14</v>
      </c>
      <c r="N4" s="45" t="s">
        <v>11</v>
      </c>
      <c r="O4" s="13" t="s">
        <v>13</v>
      </c>
    </row>
    <row r="5" spans="1:15" ht="3" customHeight="1" thickBot="1">
      <c r="A5" s="30"/>
      <c r="B5" s="31"/>
      <c r="C5" s="68"/>
      <c r="D5" s="52"/>
      <c r="E5" s="68"/>
      <c r="F5" s="47"/>
      <c r="G5" s="48"/>
      <c r="H5" s="100"/>
      <c r="I5" s="101"/>
      <c r="J5" s="9"/>
      <c r="K5" s="97"/>
      <c r="L5" s="99"/>
      <c r="M5" s="98"/>
      <c r="N5" s="101"/>
      <c r="O5" s="50"/>
    </row>
    <row r="6" spans="1:15" ht="13.5" customHeight="1">
      <c r="A6" s="19">
        <v>1</v>
      </c>
      <c r="B6" s="20" t="s">
        <v>17</v>
      </c>
      <c r="C6" s="21" t="s">
        <v>43</v>
      </c>
      <c r="D6" s="20" t="s">
        <v>26</v>
      </c>
      <c r="E6" s="58" t="s">
        <v>34</v>
      </c>
      <c r="F6" s="61">
        <f>1+0.5+0.5+0.5</f>
        <v>2.5</v>
      </c>
      <c r="G6" s="18">
        <f>0.2+0.5+0.2+0.2</f>
        <v>1.0999999999999999</v>
      </c>
      <c r="H6" s="18">
        <f>8+2.5+1</f>
        <v>11.5</v>
      </c>
      <c r="I6" s="62">
        <f aca="true" t="shared" si="0" ref="I6:I11">SUM(F6:H6)</f>
        <v>15.1</v>
      </c>
      <c r="J6" s="71">
        <v>10</v>
      </c>
      <c r="K6" s="72">
        <v>10</v>
      </c>
      <c r="L6" s="72">
        <v>30</v>
      </c>
      <c r="M6" s="72">
        <v>8</v>
      </c>
      <c r="N6" s="73">
        <f>J6+K6+L6+M6</f>
        <v>58</v>
      </c>
      <c r="O6" s="108">
        <f>I6+N6</f>
        <v>73.1</v>
      </c>
    </row>
    <row r="7" spans="1:15" ht="13.5" customHeight="1">
      <c r="A7" s="7">
        <v>2</v>
      </c>
      <c r="B7" s="2" t="s">
        <v>22</v>
      </c>
      <c r="C7" s="3" t="s">
        <v>46</v>
      </c>
      <c r="D7" s="2" t="s">
        <v>26</v>
      </c>
      <c r="E7" s="59" t="s">
        <v>34</v>
      </c>
      <c r="F7" s="63">
        <v>2</v>
      </c>
      <c r="G7" s="27">
        <v>1.4</v>
      </c>
      <c r="H7" s="27">
        <v>9.5</v>
      </c>
      <c r="I7" s="64">
        <f t="shared" si="0"/>
        <v>12.9</v>
      </c>
      <c r="J7" s="71">
        <v>10</v>
      </c>
      <c r="K7" s="72">
        <v>10</v>
      </c>
      <c r="L7" s="72">
        <v>30</v>
      </c>
      <c r="M7" s="72">
        <v>10</v>
      </c>
      <c r="N7" s="73">
        <f>J7+K7+L7+M7</f>
        <v>60</v>
      </c>
      <c r="O7" s="109">
        <f>I7+N7</f>
        <v>72.9</v>
      </c>
    </row>
    <row r="8" spans="1:16" ht="13.5" customHeight="1">
      <c r="A8" s="7">
        <v>3</v>
      </c>
      <c r="B8" s="2" t="s">
        <v>32</v>
      </c>
      <c r="C8" s="3" t="s">
        <v>45</v>
      </c>
      <c r="D8" s="2" t="s">
        <v>26</v>
      </c>
      <c r="E8" s="59" t="s">
        <v>34</v>
      </c>
      <c r="F8" s="63">
        <v>3.5</v>
      </c>
      <c r="G8" s="27">
        <v>1.6</v>
      </c>
      <c r="H8" s="27">
        <v>4.5</v>
      </c>
      <c r="I8" s="64">
        <f t="shared" si="0"/>
        <v>9.6</v>
      </c>
      <c r="J8" s="71">
        <v>8</v>
      </c>
      <c r="K8" s="72">
        <v>8</v>
      </c>
      <c r="L8" s="72">
        <v>28</v>
      </c>
      <c r="M8" s="72">
        <v>8</v>
      </c>
      <c r="N8" s="73">
        <f>J8+K8+L8+M8</f>
        <v>52</v>
      </c>
      <c r="O8" s="109">
        <f>I8+N8</f>
        <v>61.6</v>
      </c>
      <c r="P8" s="102"/>
    </row>
    <row r="9" spans="1:16" ht="13.5" customHeight="1">
      <c r="A9" s="7">
        <v>4</v>
      </c>
      <c r="B9" s="2" t="s">
        <v>38</v>
      </c>
      <c r="C9" s="3" t="s">
        <v>40</v>
      </c>
      <c r="D9" s="2" t="s">
        <v>26</v>
      </c>
      <c r="E9" s="59" t="s">
        <v>34</v>
      </c>
      <c r="F9" s="63">
        <v>3.5</v>
      </c>
      <c r="G9" s="27">
        <v>0.2</v>
      </c>
      <c r="H9" s="27">
        <v>4</v>
      </c>
      <c r="I9" s="64">
        <f t="shared" si="0"/>
        <v>7.7</v>
      </c>
      <c r="J9" s="71">
        <v>10</v>
      </c>
      <c r="K9" s="72">
        <v>10</v>
      </c>
      <c r="L9" s="72">
        <v>26</v>
      </c>
      <c r="M9" s="72">
        <v>6</v>
      </c>
      <c r="N9" s="73">
        <f>J9+K9+L9+M9</f>
        <v>52</v>
      </c>
      <c r="O9" s="109">
        <f>I9+N9</f>
        <v>59.7</v>
      </c>
      <c r="P9" s="102"/>
    </row>
    <row r="10" spans="1:16" ht="13.5" customHeight="1">
      <c r="A10" s="7">
        <v>5</v>
      </c>
      <c r="B10" s="2" t="s">
        <v>36</v>
      </c>
      <c r="C10" s="3" t="s">
        <v>37</v>
      </c>
      <c r="D10" s="2" t="s">
        <v>26</v>
      </c>
      <c r="E10" s="59" t="s">
        <v>34</v>
      </c>
      <c r="F10" s="63">
        <v>2.5</v>
      </c>
      <c r="G10" s="27">
        <v>0</v>
      </c>
      <c r="H10" s="27">
        <v>9</v>
      </c>
      <c r="I10" s="64">
        <f>SUM(F10:H10)</f>
        <v>11.5</v>
      </c>
      <c r="J10" s="71"/>
      <c r="K10" s="72"/>
      <c r="L10" s="72"/>
      <c r="M10" s="72"/>
      <c r="N10" s="73" t="s">
        <v>58</v>
      </c>
      <c r="O10" s="123"/>
      <c r="P10" s="102"/>
    </row>
    <row r="11" spans="1:15" ht="13.5" customHeight="1" thickBot="1">
      <c r="A11" s="22">
        <v>6</v>
      </c>
      <c r="B11" s="23" t="s">
        <v>38</v>
      </c>
      <c r="C11" s="24" t="s">
        <v>39</v>
      </c>
      <c r="D11" s="23" t="s">
        <v>26</v>
      </c>
      <c r="E11" s="60" t="s">
        <v>34</v>
      </c>
      <c r="F11" s="65">
        <v>2.5</v>
      </c>
      <c r="G11" s="29">
        <v>0.7</v>
      </c>
      <c r="H11" s="29">
        <v>3</v>
      </c>
      <c r="I11" s="66">
        <f t="shared" si="0"/>
        <v>6.2</v>
      </c>
      <c r="J11" s="74"/>
      <c r="K11" s="75"/>
      <c r="L11" s="75"/>
      <c r="M11" s="75"/>
      <c r="N11" s="76" t="s">
        <v>58</v>
      </c>
      <c r="O11" s="110"/>
    </row>
    <row r="12" spans="1:15" ht="12">
      <c r="A12" s="103"/>
      <c r="B12" s="102"/>
      <c r="C12" s="104"/>
      <c r="D12" s="102"/>
      <c r="E12" s="103"/>
      <c r="F12" s="105"/>
      <c r="G12" s="105"/>
      <c r="H12" s="105"/>
      <c r="I12" s="105"/>
      <c r="J12" s="106"/>
      <c r="K12" s="106"/>
      <c r="L12" s="106"/>
      <c r="M12" s="106"/>
      <c r="N12" s="106"/>
      <c r="O12" s="107"/>
    </row>
    <row r="13" spans="1:15" ht="12">
      <c r="A13" s="103"/>
      <c r="B13" s="102"/>
      <c r="C13" s="104"/>
      <c r="D13" s="102"/>
      <c r="E13" s="103"/>
      <c r="F13" s="105"/>
      <c r="G13" s="105"/>
      <c r="H13" s="105"/>
      <c r="I13" s="105"/>
      <c r="J13" s="106"/>
      <c r="K13" s="106"/>
      <c r="L13" s="106"/>
      <c r="M13" s="106"/>
      <c r="N13" s="106"/>
      <c r="O13" s="107"/>
    </row>
    <row r="14" spans="2:14" ht="12">
      <c r="B14" s="1" t="s">
        <v>35</v>
      </c>
      <c r="L14" s="4" t="s">
        <v>31</v>
      </c>
      <c r="M14" s="4"/>
      <c r="N14" s="4"/>
    </row>
    <row r="16" spans="10:14" ht="12">
      <c r="J16" s="6"/>
      <c r="L16" s="4" t="s">
        <v>61</v>
      </c>
      <c r="M16" s="4"/>
      <c r="N16" s="4"/>
    </row>
    <row r="17" spans="10:14" ht="12">
      <c r="J17" s="6"/>
      <c r="L17" s="4" t="s">
        <v>62</v>
      </c>
      <c r="M17" s="4"/>
      <c r="N17" s="4"/>
    </row>
    <row r="18" spans="12:13" ht="12">
      <c r="L18" s="4"/>
      <c r="M18" s="4"/>
    </row>
  </sheetData>
  <sheetProtection/>
  <mergeCells count="4">
    <mergeCell ref="A1:O2"/>
    <mergeCell ref="F3:I3"/>
    <mergeCell ref="J3:N3"/>
    <mergeCell ref="A3:E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4"/>
  <sheetViews>
    <sheetView zoomScalePageLayoutView="0" workbookViewId="0" topLeftCell="A1">
      <selection activeCell="J13" sqref="J13:N15"/>
    </sheetView>
  </sheetViews>
  <sheetFormatPr defaultColWidth="9.140625" defaultRowHeight="12.75"/>
  <cols>
    <col min="1" max="1" width="4.57421875" style="4" customWidth="1"/>
    <col min="2" max="2" width="13.7109375" style="1" bestFit="1" customWidth="1"/>
    <col min="3" max="3" width="17.57421875" style="5" bestFit="1" customWidth="1"/>
    <col min="4" max="4" width="9.00390625" style="1" bestFit="1" customWidth="1"/>
    <col min="5" max="5" width="5.140625" style="1" bestFit="1" customWidth="1"/>
    <col min="6" max="6" width="4.57421875" style="6" bestFit="1" customWidth="1"/>
    <col min="7" max="7" width="6.28125" style="6" bestFit="1" customWidth="1"/>
    <col min="8" max="8" width="7.7109375" style="6" bestFit="1" customWidth="1"/>
    <col min="9" max="9" width="10.00390625" style="6" bestFit="1" customWidth="1"/>
    <col min="10" max="10" width="7.28125" style="4" bestFit="1" customWidth="1"/>
    <col min="11" max="11" width="6.140625" style="4" bestFit="1" customWidth="1"/>
    <col min="12" max="12" width="7.7109375" style="4" bestFit="1" customWidth="1"/>
    <col min="13" max="13" width="7.8515625" style="4" bestFit="1" customWidth="1"/>
    <col min="14" max="14" width="10.57421875" style="1" customWidth="1"/>
    <col min="15" max="15" width="9.00390625" style="12" customWidth="1"/>
    <col min="16" max="16" width="9.140625" style="1" hidden="1" customWidth="1"/>
    <col min="17" max="16384" width="9.140625" style="1" customWidth="1"/>
  </cols>
  <sheetData>
    <row r="1" spans="1:16" ht="12" customHeight="1">
      <c r="A1" s="138" t="s">
        <v>51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40"/>
    </row>
    <row r="2" spans="1:16" ht="54" customHeight="1" thickBot="1">
      <c r="A2" s="141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3"/>
    </row>
    <row r="3" spans="1:16" ht="35.25" customHeight="1" thickBot="1">
      <c r="A3" s="135" t="s">
        <v>50</v>
      </c>
      <c r="B3" s="136"/>
      <c r="C3" s="136"/>
      <c r="D3" s="136"/>
      <c r="E3" s="137"/>
      <c r="F3" s="135" t="s">
        <v>15</v>
      </c>
      <c r="G3" s="136"/>
      <c r="H3" s="136"/>
      <c r="I3" s="137"/>
      <c r="J3" s="135" t="s">
        <v>16</v>
      </c>
      <c r="K3" s="136"/>
      <c r="L3" s="136"/>
      <c r="M3" s="136"/>
      <c r="N3" s="137"/>
      <c r="O3" s="67"/>
      <c r="P3" s="33"/>
    </row>
    <row r="4" spans="1:16" ht="35.25" customHeight="1" thickBot="1">
      <c r="A4" s="9" t="s">
        <v>0</v>
      </c>
      <c r="B4" s="10" t="s">
        <v>1</v>
      </c>
      <c r="C4" s="10" t="s">
        <v>2</v>
      </c>
      <c r="D4" s="10" t="s">
        <v>8</v>
      </c>
      <c r="E4" s="11" t="s">
        <v>3</v>
      </c>
      <c r="F4" s="16" t="s">
        <v>4</v>
      </c>
      <c r="G4" s="14" t="s">
        <v>5</v>
      </c>
      <c r="H4" s="14" t="s">
        <v>6</v>
      </c>
      <c r="I4" s="15" t="s">
        <v>7</v>
      </c>
      <c r="J4" s="30" t="s">
        <v>9</v>
      </c>
      <c r="K4" s="42" t="s">
        <v>10</v>
      </c>
      <c r="L4" s="42" t="s">
        <v>12</v>
      </c>
      <c r="M4" s="42" t="s">
        <v>14</v>
      </c>
      <c r="N4" s="45" t="s">
        <v>11</v>
      </c>
      <c r="O4" s="46" t="s">
        <v>13</v>
      </c>
      <c r="P4" s="26"/>
    </row>
    <row r="5" spans="1:16" ht="3" customHeight="1" thickBot="1">
      <c r="A5" s="30"/>
      <c r="B5" s="31"/>
      <c r="C5" s="31"/>
      <c r="D5" s="31"/>
      <c r="E5" s="68"/>
      <c r="F5" s="47"/>
      <c r="G5" s="48"/>
      <c r="H5" s="48"/>
      <c r="I5" s="45"/>
      <c r="J5" s="30"/>
      <c r="K5" s="42"/>
      <c r="L5" s="42"/>
      <c r="M5" s="70"/>
      <c r="N5" s="77"/>
      <c r="O5" s="46"/>
      <c r="P5" s="25"/>
    </row>
    <row r="6" spans="1:16" ht="12.75" thickBot="1">
      <c r="A6" s="19">
        <v>1</v>
      </c>
      <c r="B6" s="20" t="s">
        <v>21</v>
      </c>
      <c r="C6" s="21" t="s">
        <v>53</v>
      </c>
      <c r="D6" s="20" t="s">
        <v>27</v>
      </c>
      <c r="E6" s="58" t="s">
        <v>34</v>
      </c>
      <c r="F6" s="61">
        <v>2</v>
      </c>
      <c r="G6" s="18">
        <v>1.4</v>
      </c>
      <c r="H6" s="18">
        <v>10</v>
      </c>
      <c r="I6" s="62">
        <f>SUM(F6:H6)</f>
        <v>13.4</v>
      </c>
      <c r="J6" s="43">
        <v>10</v>
      </c>
      <c r="K6" s="44">
        <v>10</v>
      </c>
      <c r="L6" s="44">
        <v>38</v>
      </c>
      <c r="M6" s="44">
        <v>10</v>
      </c>
      <c r="N6" s="84">
        <f>J6+K6+L6+M6</f>
        <v>68</v>
      </c>
      <c r="O6" s="57">
        <f>I6+N6</f>
        <v>81.4</v>
      </c>
      <c r="P6" s="32"/>
    </row>
    <row r="7" spans="1:16" ht="12">
      <c r="A7" s="7">
        <v>2</v>
      </c>
      <c r="B7" s="2" t="s">
        <v>20</v>
      </c>
      <c r="C7" s="3" t="s">
        <v>44</v>
      </c>
      <c r="D7" s="2" t="s">
        <v>27</v>
      </c>
      <c r="E7" s="59" t="s">
        <v>34</v>
      </c>
      <c r="F7" s="63">
        <v>2.5</v>
      </c>
      <c r="G7" s="27">
        <v>0</v>
      </c>
      <c r="H7" s="27">
        <v>7.5</v>
      </c>
      <c r="I7" s="64">
        <f>SUM(F7:H7)</f>
        <v>10</v>
      </c>
      <c r="J7" s="43">
        <v>10</v>
      </c>
      <c r="K7" s="44">
        <v>10</v>
      </c>
      <c r="L7" s="44">
        <v>36</v>
      </c>
      <c r="M7" s="44">
        <v>9</v>
      </c>
      <c r="N7" s="84">
        <f>J7+K7+L7+M7</f>
        <v>65</v>
      </c>
      <c r="O7" s="55">
        <f>I7+N7</f>
        <v>75</v>
      </c>
      <c r="P7" s="82"/>
    </row>
    <row r="8" spans="1:16" ht="12.75" thickBot="1">
      <c r="A8" s="22">
        <v>3</v>
      </c>
      <c r="B8" s="23" t="s">
        <v>52</v>
      </c>
      <c r="C8" s="24" t="s">
        <v>45</v>
      </c>
      <c r="D8" s="23" t="s">
        <v>27</v>
      </c>
      <c r="E8" s="60" t="s">
        <v>34</v>
      </c>
      <c r="F8" s="65">
        <v>4</v>
      </c>
      <c r="G8" s="29">
        <v>1.2</v>
      </c>
      <c r="H8" s="29">
        <v>1.5</v>
      </c>
      <c r="I8" s="66">
        <f>SUM(F8:H8)</f>
        <v>6.7</v>
      </c>
      <c r="J8" s="39"/>
      <c r="K8" s="40"/>
      <c r="L8" s="40"/>
      <c r="M8" s="40"/>
      <c r="N8" s="41" t="s">
        <v>58</v>
      </c>
      <c r="O8" s="56"/>
      <c r="P8" s="83"/>
    </row>
    <row r="9" ht="12">
      <c r="N9" s="4"/>
    </row>
    <row r="10" ht="12">
      <c r="N10" s="4"/>
    </row>
    <row r="11" spans="2:14" ht="12">
      <c r="B11" s="1" t="s">
        <v>35</v>
      </c>
      <c r="L11" s="4" t="s">
        <v>31</v>
      </c>
      <c r="N11" s="4"/>
    </row>
    <row r="13" spans="10:14" ht="12">
      <c r="J13" s="6"/>
      <c r="L13" s="4" t="s">
        <v>61</v>
      </c>
      <c r="N13" s="4"/>
    </row>
    <row r="14" spans="10:14" ht="12">
      <c r="J14" s="6"/>
      <c r="L14" s="4" t="s">
        <v>62</v>
      </c>
      <c r="N14" s="4"/>
    </row>
  </sheetData>
  <sheetProtection/>
  <mergeCells count="4">
    <mergeCell ref="A1:P2"/>
    <mergeCell ref="F3:I3"/>
    <mergeCell ref="J3:N3"/>
    <mergeCell ref="A3:E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J12" sqref="J12:N14"/>
    </sheetView>
  </sheetViews>
  <sheetFormatPr defaultColWidth="9.140625" defaultRowHeight="12.75"/>
  <cols>
    <col min="1" max="1" width="4.57421875" style="4" customWidth="1"/>
    <col min="2" max="2" width="13.7109375" style="1" bestFit="1" customWidth="1"/>
    <col min="3" max="3" width="17.57421875" style="5" bestFit="1" customWidth="1"/>
    <col min="4" max="4" width="9.00390625" style="1" bestFit="1" customWidth="1"/>
    <col min="5" max="5" width="5.140625" style="1" bestFit="1" customWidth="1"/>
    <col min="6" max="6" width="4.57421875" style="6" bestFit="1" customWidth="1"/>
    <col min="7" max="7" width="6.28125" style="6" bestFit="1" customWidth="1"/>
    <col min="8" max="8" width="7.7109375" style="6" bestFit="1" customWidth="1"/>
    <col min="9" max="9" width="10.00390625" style="6" bestFit="1" customWidth="1"/>
    <col min="10" max="10" width="7.28125" style="4" bestFit="1" customWidth="1"/>
    <col min="11" max="11" width="6.140625" style="4" bestFit="1" customWidth="1"/>
    <col min="12" max="12" width="7.7109375" style="4" bestFit="1" customWidth="1"/>
    <col min="13" max="13" width="7.8515625" style="4" bestFit="1" customWidth="1"/>
    <col min="14" max="14" width="10.421875" style="1" customWidth="1"/>
    <col min="15" max="15" width="9.00390625" style="12" customWidth="1"/>
    <col min="16" max="16" width="9.140625" style="1" hidden="1" customWidth="1"/>
    <col min="17" max="16384" width="9.140625" style="1" customWidth="1"/>
  </cols>
  <sheetData>
    <row r="1" spans="1:16" ht="12" customHeight="1">
      <c r="A1" s="138" t="s">
        <v>54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40"/>
    </row>
    <row r="2" spans="1:16" ht="54" customHeight="1" thickBot="1">
      <c r="A2" s="141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3"/>
    </row>
    <row r="3" spans="1:16" ht="35.25" customHeight="1" thickBot="1">
      <c r="A3" s="135" t="s">
        <v>50</v>
      </c>
      <c r="B3" s="136"/>
      <c r="C3" s="136"/>
      <c r="D3" s="136"/>
      <c r="E3" s="137"/>
      <c r="F3" s="138" t="s">
        <v>15</v>
      </c>
      <c r="G3" s="139"/>
      <c r="H3" s="139"/>
      <c r="I3" s="140"/>
      <c r="J3" s="138" t="s">
        <v>16</v>
      </c>
      <c r="K3" s="139"/>
      <c r="L3" s="139"/>
      <c r="M3" s="139"/>
      <c r="N3" s="140"/>
      <c r="O3" s="36"/>
      <c r="P3" s="17"/>
    </row>
    <row r="4" spans="1:16" ht="42" customHeight="1" thickBot="1">
      <c r="A4" s="9" t="s">
        <v>0</v>
      </c>
      <c r="B4" s="10" t="s">
        <v>1</v>
      </c>
      <c r="C4" s="10" t="s">
        <v>2</v>
      </c>
      <c r="D4" s="10" t="s">
        <v>8</v>
      </c>
      <c r="E4" s="11" t="s">
        <v>3</v>
      </c>
      <c r="F4" s="16" t="s">
        <v>4</v>
      </c>
      <c r="G4" s="14" t="s">
        <v>5</v>
      </c>
      <c r="H4" s="14" t="s">
        <v>6</v>
      </c>
      <c r="I4" s="15" t="s">
        <v>7</v>
      </c>
      <c r="J4" s="30" t="s">
        <v>9</v>
      </c>
      <c r="K4" s="42" t="s">
        <v>10</v>
      </c>
      <c r="L4" s="42" t="s">
        <v>12</v>
      </c>
      <c r="M4" s="42" t="s">
        <v>14</v>
      </c>
      <c r="N4" s="45" t="s">
        <v>11</v>
      </c>
      <c r="O4" s="13" t="s">
        <v>13</v>
      </c>
      <c r="P4" s="32"/>
    </row>
    <row r="5" spans="1:16" ht="3" customHeight="1" thickBot="1">
      <c r="A5" s="9"/>
      <c r="B5" s="10"/>
      <c r="C5" s="10"/>
      <c r="D5" s="10"/>
      <c r="E5" s="28"/>
      <c r="F5" s="16"/>
      <c r="G5" s="14"/>
      <c r="H5" s="14"/>
      <c r="I5" s="51"/>
      <c r="J5" s="30"/>
      <c r="K5" s="42"/>
      <c r="L5" s="42"/>
      <c r="M5" s="42"/>
      <c r="N5" s="45"/>
      <c r="O5" s="46"/>
      <c r="P5" s="17"/>
    </row>
    <row r="6" spans="1:16" ht="12" customHeight="1" thickBot="1">
      <c r="A6" s="111">
        <v>1</v>
      </c>
      <c r="B6" s="112" t="s">
        <v>24</v>
      </c>
      <c r="C6" s="113" t="s">
        <v>55</v>
      </c>
      <c r="D6" s="112" t="s">
        <v>28</v>
      </c>
      <c r="E6" s="59" t="s">
        <v>34</v>
      </c>
      <c r="F6" s="119">
        <v>2</v>
      </c>
      <c r="G6" s="114">
        <v>0.5</v>
      </c>
      <c r="H6" s="114">
        <v>10</v>
      </c>
      <c r="I6" s="120">
        <f>SUM(F6:H6)</f>
        <v>12.5</v>
      </c>
      <c r="J6" s="115">
        <v>10</v>
      </c>
      <c r="K6" s="116">
        <v>10</v>
      </c>
      <c r="L6" s="116">
        <v>32</v>
      </c>
      <c r="M6" s="116">
        <v>8</v>
      </c>
      <c r="N6" s="117">
        <f>J6+K6+L6+M6</f>
        <v>60</v>
      </c>
      <c r="O6" s="121">
        <f>I6+N6</f>
        <v>72.5</v>
      </c>
      <c r="P6" s="17"/>
    </row>
    <row r="7" spans="1:15" ht="12.75" thickBot="1">
      <c r="A7" s="22">
        <v>2</v>
      </c>
      <c r="B7" s="23" t="s">
        <v>36</v>
      </c>
      <c r="C7" s="24" t="s">
        <v>37</v>
      </c>
      <c r="D7" s="23" t="s">
        <v>28</v>
      </c>
      <c r="E7" s="60" t="s">
        <v>34</v>
      </c>
      <c r="F7" s="65">
        <v>2.5</v>
      </c>
      <c r="G7" s="29">
        <v>0</v>
      </c>
      <c r="H7" s="29">
        <v>9</v>
      </c>
      <c r="I7" s="66">
        <f>SUM(F7:H7)</f>
        <v>11.5</v>
      </c>
      <c r="J7" s="74"/>
      <c r="K7" s="75"/>
      <c r="L7" s="75"/>
      <c r="M7" s="75"/>
      <c r="N7" s="76" t="s">
        <v>58</v>
      </c>
      <c r="O7" s="110"/>
    </row>
    <row r="8" ht="12">
      <c r="N8" s="4"/>
    </row>
    <row r="9" ht="12">
      <c r="N9" s="4"/>
    </row>
    <row r="10" spans="2:14" ht="12">
      <c r="B10" s="1" t="s">
        <v>35</v>
      </c>
      <c r="L10" s="4" t="s">
        <v>31</v>
      </c>
      <c r="N10" s="4"/>
    </row>
    <row r="12" spans="10:14" ht="12">
      <c r="J12" s="6"/>
      <c r="L12" s="4" t="s">
        <v>61</v>
      </c>
      <c r="N12" s="4"/>
    </row>
    <row r="13" spans="10:14" ht="12">
      <c r="J13" s="6"/>
      <c r="L13" s="4" t="s">
        <v>62</v>
      </c>
      <c r="N13" s="4"/>
    </row>
  </sheetData>
  <sheetProtection/>
  <mergeCells count="4">
    <mergeCell ref="A1:P2"/>
    <mergeCell ref="F3:I3"/>
    <mergeCell ref="J3:N3"/>
    <mergeCell ref="A3:E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4"/>
  <sheetViews>
    <sheetView zoomScalePageLayoutView="0" workbookViewId="0" topLeftCell="A1">
      <selection activeCell="J13" sqref="J13:N14"/>
    </sheetView>
  </sheetViews>
  <sheetFormatPr defaultColWidth="9.140625" defaultRowHeight="12.75"/>
  <cols>
    <col min="1" max="1" width="4.57421875" style="4" customWidth="1"/>
    <col min="2" max="2" width="13.7109375" style="1" bestFit="1" customWidth="1"/>
    <col min="3" max="3" width="17.57421875" style="5" bestFit="1" customWidth="1"/>
    <col min="4" max="4" width="9.00390625" style="1" bestFit="1" customWidth="1"/>
    <col min="5" max="5" width="5.140625" style="1" bestFit="1" customWidth="1"/>
    <col min="6" max="6" width="4.57421875" style="6" bestFit="1" customWidth="1"/>
    <col min="7" max="7" width="6.28125" style="6" bestFit="1" customWidth="1"/>
    <col min="8" max="8" width="7.7109375" style="6" bestFit="1" customWidth="1"/>
    <col min="9" max="9" width="10.00390625" style="6" bestFit="1" customWidth="1"/>
    <col min="10" max="10" width="7.28125" style="4" bestFit="1" customWidth="1"/>
    <col min="11" max="11" width="6.140625" style="4" bestFit="1" customWidth="1"/>
    <col min="12" max="12" width="7.7109375" style="4" bestFit="1" customWidth="1"/>
    <col min="13" max="13" width="7.8515625" style="4" bestFit="1" customWidth="1"/>
    <col min="14" max="14" width="10.421875" style="1" customWidth="1"/>
    <col min="15" max="15" width="8.8515625" style="4" customWidth="1"/>
    <col min="16" max="16" width="9.140625" style="1" hidden="1" customWidth="1"/>
    <col min="17" max="16384" width="9.140625" style="1" customWidth="1"/>
  </cols>
  <sheetData>
    <row r="1" spans="1:16" ht="26.25" customHeight="1">
      <c r="A1" s="138" t="s">
        <v>56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40"/>
    </row>
    <row r="2" spans="1:16" ht="54" customHeight="1" thickBot="1">
      <c r="A2" s="141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3"/>
    </row>
    <row r="3" spans="1:16" ht="35.25" customHeight="1" thickBot="1">
      <c r="A3" s="9" t="s">
        <v>0</v>
      </c>
      <c r="B3" s="10" t="s">
        <v>1</v>
      </c>
      <c r="C3" s="10" t="s">
        <v>2</v>
      </c>
      <c r="D3" s="10" t="s">
        <v>8</v>
      </c>
      <c r="E3" s="11" t="s">
        <v>3</v>
      </c>
      <c r="F3" s="138" t="s">
        <v>15</v>
      </c>
      <c r="G3" s="139"/>
      <c r="H3" s="139"/>
      <c r="I3" s="140"/>
      <c r="J3" s="138" t="s">
        <v>16</v>
      </c>
      <c r="K3" s="139"/>
      <c r="L3" s="139"/>
      <c r="M3" s="139"/>
      <c r="N3" s="140"/>
      <c r="O3" s="35"/>
      <c r="P3" s="17"/>
    </row>
    <row r="4" spans="1:16" ht="35.25" customHeight="1" thickBot="1">
      <c r="A4" s="9"/>
      <c r="B4" s="10"/>
      <c r="C4" s="10"/>
      <c r="D4" s="10"/>
      <c r="E4" s="28"/>
      <c r="F4" s="16" t="s">
        <v>4</v>
      </c>
      <c r="G4" s="14" t="s">
        <v>5</v>
      </c>
      <c r="H4" s="14" t="s">
        <v>6</v>
      </c>
      <c r="I4" s="15" t="s">
        <v>7</v>
      </c>
      <c r="J4" s="30" t="s">
        <v>9</v>
      </c>
      <c r="K4" s="42" t="s">
        <v>10</v>
      </c>
      <c r="L4" s="42" t="s">
        <v>12</v>
      </c>
      <c r="M4" s="42" t="s">
        <v>14</v>
      </c>
      <c r="N4" s="45" t="s">
        <v>11</v>
      </c>
      <c r="O4" s="13" t="s">
        <v>13</v>
      </c>
      <c r="P4" s="32"/>
    </row>
    <row r="5" spans="1:16" ht="3" customHeight="1" thickBot="1">
      <c r="A5" s="50"/>
      <c r="B5" s="52"/>
      <c r="C5" s="31"/>
      <c r="D5" s="31"/>
      <c r="E5" s="49"/>
      <c r="F5" s="47"/>
      <c r="G5" s="48"/>
      <c r="H5" s="48"/>
      <c r="I5" s="45"/>
      <c r="J5" s="30"/>
      <c r="K5" s="42"/>
      <c r="L5" s="42"/>
      <c r="M5" s="42"/>
      <c r="N5" s="45"/>
      <c r="O5" s="50"/>
      <c r="P5" s="32"/>
    </row>
    <row r="6" spans="1:16" ht="13.5" customHeight="1" thickBot="1">
      <c r="A6" s="111">
        <v>1</v>
      </c>
      <c r="B6" s="112" t="s">
        <v>18</v>
      </c>
      <c r="C6" s="113" t="s">
        <v>57</v>
      </c>
      <c r="D6" s="112" t="s">
        <v>29</v>
      </c>
      <c r="E6" s="122" t="s">
        <v>30</v>
      </c>
      <c r="F6" s="119">
        <v>3.5</v>
      </c>
      <c r="G6" s="114">
        <v>6</v>
      </c>
      <c r="H6" s="114">
        <v>14.5</v>
      </c>
      <c r="I6" s="120">
        <f>SUM(F6:H6)</f>
        <v>24</v>
      </c>
      <c r="J6" s="115">
        <v>10</v>
      </c>
      <c r="K6" s="116">
        <v>10</v>
      </c>
      <c r="L6" s="116">
        <v>38</v>
      </c>
      <c r="M6" s="116">
        <v>10</v>
      </c>
      <c r="N6" s="117">
        <f>J6+K6+L6+M6</f>
        <v>68</v>
      </c>
      <c r="O6" s="118">
        <f>I6+N6</f>
        <v>92</v>
      </c>
      <c r="P6" s="17"/>
    </row>
    <row r="7" spans="1:16" ht="13.5" customHeight="1">
      <c r="A7" s="7">
        <v>3</v>
      </c>
      <c r="B7" s="2" t="s">
        <v>20</v>
      </c>
      <c r="C7" s="3" t="s">
        <v>44</v>
      </c>
      <c r="D7" s="2" t="s">
        <v>29</v>
      </c>
      <c r="E7" s="59" t="s">
        <v>34</v>
      </c>
      <c r="F7" s="63">
        <v>2.5</v>
      </c>
      <c r="G7" s="27">
        <v>0</v>
      </c>
      <c r="H7" s="27">
        <v>7.5</v>
      </c>
      <c r="I7" s="64">
        <f>SUM(F7:H7)</f>
        <v>10</v>
      </c>
      <c r="J7" s="43">
        <v>10</v>
      </c>
      <c r="K7" s="44">
        <v>10</v>
      </c>
      <c r="L7" s="44">
        <v>36</v>
      </c>
      <c r="M7" s="44">
        <v>9</v>
      </c>
      <c r="N7" s="84">
        <f>J7+K7+L7+M7</f>
        <v>65</v>
      </c>
      <c r="O7" s="80">
        <f>I7+N7</f>
        <v>75</v>
      </c>
      <c r="P7" s="102"/>
    </row>
    <row r="8" spans="1:15" ht="12">
      <c r="A8" s="124">
        <v>2</v>
      </c>
      <c r="B8" s="125" t="s">
        <v>36</v>
      </c>
      <c r="C8" s="126" t="s">
        <v>37</v>
      </c>
      <c r="D8" s="125" t="s">
        <v>29</v>
      </c>
      <c r="E8" s="127" t="s">
        <v>34</v>
      </c>
      <c r="F8" s="128">
        <v>2.5</v>
      </c>
      <c r="G8" s="129">
        <v>0</v>
      </c>
      <c r="H8" s="129">
        <v>9</v>
      </c>
      <c r="I8" s="130">
        <f>SUM(F8:H8)</f>
        <v>11.5</v>
      </c>
      <c r="J8" s="131"/>
      <c r="K8" s="132"/>
      <c r="L8" s="132"/>
      <c r="M8" s="132"/>
      <c r="N8" s="133" t="s">
        <v>58</v>
      </c>
      <c r="O8" s="134"/>
    </row>
    <row r="9" spans="14:15" ht="12">
      <c r="N9" s="4"/>
      <c r="O9" s="12"/>
    </row>
    <row r="10" spans="14:15" ht="12">
      <c r="N10" s="4"/>
      <c r="O10" s="12"/>
    </row>
    <row r="11" spans="2:15" ht="12">
      <c r="B11" s="1" t="s">
        <v>35</v>
      </c>
      <c r="L11" s="4" t="s">
        <v>31</v>
      </c>
      <c r="N11" s="4"/>
      <c r="O11" s="12"/>
    </row>
    <row r="13" spans="10:14" ht="12">
      <c r="J13" s="6"/>
      <c r="L13" s="4" t="s">
        <v>61</v>
      </c>
      <c r="N13" s="4"/>
    </row>
    <row r="14" spans="10:14" ht="12">
      <c r="J14" s="6"/>
      <c r="L14" s="4" t="s">
        <v>62</v>
      </c>
      <c r="N14" s="4"/>
    </row>
  </sheetData>
  <sheetProtection/>
  <mergeCells count="3">
    <mergeCell ref="A1:P2"/>
    <mergeCell ref="F3:I3"/>
    <mergeCell ref="J3:N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Administrator</cp:lastModifiedBy>
  <cp:lastPrinted>2014-07-21T10:42:22Z</cp:lastPrinted>
  <dcterms:created xsi:type="dcterms:W3CDTF">2011-04-20T09:25:03Z</dcterms:created>
  <dcterms:modified xsi:type="dcterms:W3CDTF">2014-07-22T06:43:17Z</dcterms:modified>
  <cp:category/>
  <cp:version/>
  <cp:contentType/>
  <cp:contentStatus/>
</cp:coreProperties>
</file>